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B_テスト用" sheetId="1" state="visible" r:id="rId3"/>
    <sheet name="施策前後比較用" sheetId="2" state="visible" r:id="rId4"/>
    <sheet name="使い方ガイド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<sst xmlns="http://schemas.openxmlformats.org/spreadsheetml/2006/main" count="91" uniqueCount="76">
  <si>
    <t xml:space="preserve">カイ二乗検定シート｜メールA/Bテスト効果検証</t>
  </si>
  <si>
    <t xml:space="preserve">【使い方】黄色のセルに数値を入力してください。結果は自動で計算されます。</t>
  </si>
  <si>
    <r>
      <rPr>
        <b val="true"/>
        <sz val="12"/>
        <color rgb="FFFFFFFF"/>
        <rFont val="Arial"/>
        <family val="0"/>
        <charset val="1"/>
      </rPr>
      <t xml:space="preserve">STEP 1</t>
    </r>
    <r>
      <rPr>
        <b val="true"/>
        <sz val="12"/>
        <color rgb="FFFFFFFF"/>
        <rFont val="Noto Sans CJK SC"/>
        <family val="2"/>
      </rPr>
      <t xml:space="preserve">：実際のデータを入力する（観測度数）</t>
    </r>
  </si>
  <si>
    <t xml:space="preserve">開封した</t>
  </si>
  <si>
    <t xml:space="preserve">開封しなかった</t>
  </si>
  <si>
    <t xml:space="preserve">合計（自動計算）</t>
  </si>
  <si>
    <t xml:space="preserve">件名A（またはパターンA）</t>
  </si>
  <si>
    <t xml:space="preserve">件名B（またはパターンB）</t>
  </si>
  <si>
    <r>
      <rPr>
        <b val="true"/>
        <sz val="12"/>
        <color rgb="FFFFFFFF"/>
        <rFont val="Arial"/>
        <family val="0"/>
        <charset val="1"/>
      </rPr>
      <t xml:space="preserve">STEP 2</t>
    </r>
    <r>
      <rPr>
        <b val="true"/>
        <sz val="12"/>
        <color rgb="FFFFFFFF"/>
        <rFont val="Noto Sans CJK SC"/>
        <family val="2"/>
      </rPr>
      <t xml:space="preserve">：期待度数（差がなければこうなるはず）</t>
    </r>
  </si>
  <si>
    <t xml:space="preserve">期待度数 ＝（行合計 × 列合計）÷ 全体合計　　※各セルが5以上あることを確認してください</t>
  </si>
  <si>
    <t xml:space="preserve">開封した（期待）</t>
  </si>
  <si>
    <t xml:space="preserve">開封しなかった（期待）</t>
  </si>
  <si>
    <t xml:space="preserve">確認</t>
  </si>
  <si>
    <r>
      <rPr>
        <b val="true"/>
        <sz val="12"/>
        <color rgb="FFFFFFFF"/>
        <rFont val="Arial"/>
        <family val="0"/>
        <charset val="1"/>
      </rPr>
      <t xml:space="preserve">STEP 3</t>
    </r>
    <r>
      <rPr>
        <b val="true"/>
        <sz val="12"/>
        <color rgb="FFFFFFFF"/>
        <rFont val="Noto Sans CJK SC"/>
        <family val="2"/>
      </rPr>
      <t xml:space="preserve">：カイ二乗値の計算（自動）</t>
    </r>
  </si>
  <si>
    <t xml:space="preserve">各セル ＝（観測度数 − 期待度数）² ÷ 期待度数　　カイ二乗値 ＝ 全セルの合計</t>
  </si>
  <si>
    <t xml:space="preserve">行合計</t>
  </si>
  <si>
    <t xml:space="preserve">カイ二乗値（χ²）</t>
  </si>
  <si>
    <t xml:space="preserve">（2×2表の場合、自由度 = 1）</t>
  </si>
  <si>
    <r>
      <rPr>
        <b val="true"/>
        <sz val="12"/>
        <color rgb="FFFFFFFF"/>
        <rFont val="Arial"/>
        <family val="0"/>
        <charset val="1"/>
      </rPr>
      <t xml:space="preserve">STEP 4</t>
    </r>
    <r>
      <rPr>
        <b val="true"/>
        <sz val="12"/>
        <color rgb="FFFFFFFF"/>
        <rFont val="Noto Sans CJK SC"/>
        <family val="2"/>
      </rPr>
      <t xml:space="preserve">：</t>
    </r>
    <r>
      <rPr>
        <b val="true"/>
        <sz val="12"/>
        <color rgb="FFFFFFFF"/>
        <rFont val="Arial"/>
        <family val="0"/>
        <charset val="1"/>
      </rPr>
      <t xml:space="preserve">p</t>
    </r>
    <r>
      <rPr>
        <b val="true"/>
        <sz val="12"/>
        <color rgb="FFFFFFFF"/>
        <rFont val="Noto Sans CJK SC"/>
        <family val="2"/>
      </rPr>
      <t xml:space="preserve">値と判定（自動）</t>
    </r>
  </si>
  <si>
    <r>
      <rPr>
        <b val="true"/>
        <sz val="11"/>
        <color rgb="FF000000"/>
        <rFont val="Arial"/>
        <family val="0"/>
        <charset val="1"/>
      </rPr>
      <t xml:space="preserve">p</t>
    </r>
    <r>
      <rPr>
        <b val="true"/>
        <sz val="11"/>
        <color rgb="FF000000"/>
        <rFont val="Noto Sans CJK SC"/>
        <family val="2"/>
      </rPr>
      <t xml:space="preserve">値</t>
    </r>
  </si>
  <si>
    <t xml:space="preserve">＊Excel: =CHISQ.DIST.RT(B21,1)</t>
  </si>
  <si>
    <t xml:space="preserve">判定（p &lt; 0.05）</t>
  </si>
  <si>
    <t xml:space="preserve">参考：開封率の比較</t>
  </si>
  <si>
    <t xml:space="preserve">配信数</t>
  </si>
  <si>
    <t xml:space="preserve">開封数</t>
  </si>
  <si>
    <t xml:space="preserve">開封率</t>
  </si>
  <si>
    <t xml:space="preserve">開封率の差</t>
  </si>
  <si>
    <t xml:space="preserve">カイ二乗検定シート｜施策変更前後の効果検証</t>
  </si>
  <si>
    <t xml:space="preserve">【使い方】黄色のセルに施策変更前後の数値を入力してください。</t>
  </si>
  <si>
    <t xml:space="preserve">反応あり（開封/クリック等）</t>
  </si>
  <si>
    <t xml:space="preserve">反応なし</t>
  </si>
  <si>
    <t xml:space="preserve">施策変更前</t>
  </si>
  <si>
    <t xml:space="preserve">施策変更後</t>
  </si>
  <si>
    <r>
      <rPr>
        <b val="true"/>
        <sz val="12"/>
        <color rgb="FFFFFFFF"/>
        <rFont val="Arial"/>
        <family val="0"/>
        <charset val="1"/>
      </rPr>
      <t xml:space="preserve">STEP 2</t>
    </r>
    <r>
      <rPr>
        <b val="true"/>
        <sz val="12"/>
        <color rgb="FFFFFFFF"/>
        <rFont val="Noto Sans CJK SC"/>
        <family val="2"/>
      </rPr>
      <t xml:space="preserve">：期待度数（自動計算）</t>
    </r>
  </si>
  <si>
    <t xml:space="preserve">期待度数 ＝（行合計 × 列合計）÷ 全体合計</t>
  </si>
  <si>
    <t xml:space="preserve">反応あり（期待）</t>
  </si>
  <si>
    <t xml:space="preserve">反応なし（期待）</t>
  </si>
  <si>
    <t xml:space="preserve">反応あり</t>
  </si>
  <si>
    <t xml:space="preserve">（自由度 = 1）</t>
  </si>
  <si>
    <t xml:space="preserve">＊Excel: =CHISQ.DIST.RT(B20,1)</t>
  </si>
  <si>
    <t xml:space="preserve">参考：反応率の比較</t>
  </si>
  <si>
    <t xml:space="preserve">反応数</t>
  </si>
  <si>
    <t xml:space="preserve">反応率</t>
  </si>
  <si>
    <t xml:space="preserve">反応率の差</t>
  </si>
  <si>
    <t xml:space="preserve">カイ二乗検定シート　使い方ガイド</t>
  </si>
  <si>
    <t xml:space="preserve">シートの構成</t>
  </si>
  <si>
    <r>
      <rPr>
        <b val="true"/>
        <sz val="10"/>
        <color rgb="FF333333"/>
        <rFont val="Arial"/>
        <family val="0"/>
        <charset val="1"/>
      </rPr>
      <t xml:space="preserve">AB_</t>
    </r>
    <r>
      <rPr>
        <b val="true"/>
        <sz val="10"/>
        <color rgb="FF333333"/>
        <rFont val="Noto Sans CJK SC"/>
        <family val="2"/>
      </rPr>
      <t xml:space="preserve">テスト用</t>
    </r>
  </si>
  <si>
    <t xml:space="preserve">件名・CTAなど2パターンのA/Bテスト結果を比較するシートです。</t>
  </si>
  <si>
    <t xml:space="preserve">施策前後比較用</t>
  </si>
  <si>
    <t xml:space="preserve">セグメント変更・送信タイミング変更などの施策変更前後を比較するシートです。</t>
  </si>
  <si>
    <t xml:space="preserve">入力方法</t>
  </si>
  <si>
    <t xml:space="preserve">黄色のセル</t>
  </si>
  <si>
    <t xml:space="preserve">数値を入力してください。それ以外のセルは自動計算されます。</t>
  </si>
  <si>
    <t xml:space="preserve">開封した（反応あり）</t>
  </si>
  <si>
    <t xml:space="preserve">配信した件数のうち、開封またはクリックした件数を入力します。</t>
  </si>
  <si>
    <t xml:space="preserve">開封しなかった（反応なし）</t>
  </si>
  <si>
    <t xml:space="preserve">配信した件数のうち、開封・クリックしなかった件数を入力します。</t>
  </si>
  <si>
    <t xml:space="preserve">結果の読み方</t>
  </si>
  <si>
    <r>
      <rPr>
        <b val="true"/>
        <sz val="10"/>
        <color rgb="FF333333"/>
        <rFont val="Arial"/>
        <family val="0"/>
        <charset val="1"/>
      </rPr>
      <t xml:space="preserve">p</t>
    </r>
    <r>
      <rPr>
        <b val="true"/>
        <sz val="10"/>
        <color rgb="FF333333"/>
        <rFont val="Noto Sans CJK SC"/>
        <family val="2"/>
      </rPr>
      <t xml:space="preserve">値 </t>
    </r>
    <r>
      <rPr>
        <b val="true"/>
        <sz val="10"/>
        <color rgb="FF333333"/>
        <rFont val="Arial"/>
        <family val="0"/>
        <charset val="1"/>
      </rPr>
      <t xml:space="preserve">&lt; 0.05</t>
    </r>
  </si>
  <si>
    <t xml:space="preserve">「有意差あり」：この差は偶然の範囲を超えています。施策の効果と判断できます。</t>
  </si>
  <si>
    <r>
      <rPr>
        <b val="true"/>
        <sz val="10"/>
        <color rgb="FF333333"/>
        <rFont val="Arial"/>
        <family val="0"/>
        <charset val="1"/>
      </rPr>
      <t xml:space="preserve">p</t>
    </r>
    <r>
      <rPr>
        <b val="true"/>
        <sz val="10"/>
        <color rgb="FF333333"/>
        <rFont val="Noto Sans CJK SC"/>
        <family val="2"/>
      </rPr>
      <t xml:space="preserve">値 ≥ </t>
    </r>
    <r>
      <rPr>
        <b val="true"/>
        <sz val="10"/>
        <color rgb="FF333333"/>
        <rFont val="Arial"/>
        <family val="0"/>
        <charset val="1"/>
      </rPr>
      <t xml:space="preserve">0.05</t>
    </r>
  </si>
  <si>
    <t xml:space="preserve">「有意差なし」：この差は偶然の範囲内の可能性があります。結論を出すには判断材料が不足しています。</t>
  </si>
  <si>
    <t xml:space="preserve">注意事項</t>
  </si>
  <si>
    <t xml:space="preserve">期待度数が5未満の場合</t>
  </si>
  <si>
    <t xml:space="preserve">「⚠ 注意：5未満あり」と表示された場合、配信数が少なすぎて検定の精度が下がります。サンプルを増やしてから再検定することを推奨します。</t>
  </si>
  <si>
    <t xml:space="preserve">有意差 ≠ 重要な差</t>
  </si>
  <si>
    <t xml:space="preserve">統計的に有意な差があっても、開封率の絶対値が低い場合は別の問題が存在します。数値の大小と合わせて判断してください。</t>
  </si>
  <si>
    <t xml:space="preserve">相関と因果に注意</t>
  </si>
  <si>
    <t xml:space="preserve">有意差が出ても「施策が原因で結果が変わった」とは断言できません。他の要因（季節性・送信タイミングなど）も考慮してください。</t>
  </si>
  <si>
    <r>
      <rPr>
        <b val="true"/>
        <sz val="11"/>
        <color rgb="FFFFFFFF"/>
        <rFont val="Arial"/>
        <family val="0"/>
        <charset val="1"/>
      </rPr>
      <t xml:space="preserve">Google</t>
    </r>
    <r>
      <rPr>
        <b val="true"/>
        <sz val="11"/>
        <color rgb="FFFFFFFF"/>
        <rFont val="Noto Sans CJK SC"/>
        <family val="2"/>
      </rPr>
      <t xml:space="preserve">スプレッドシートで使う場合</t>
    </r>
  </si>
  <si>
    <r>
      <rPr>
        <b val="true"/>
        <sz val="10"/>
        <color rgb="FF333333"/>
        <rFont val="Arial"/>
        <family val="0"/>
        <charset val="1"/>
      </rPr>
      <t xml:space="preserve">p</t>
    </r>
    <r>
      <rPr>
        <b val="true"/>
        <sz val="10"/>
        <color rgb="FF333333"/>
        <rFont val="Noto Sans CJK SC"/>
        <family val="2"/>
      </rPr>
      <t xml:space="preserve">値の計算式</t>
    </r>
  </si>
  <si>
    <r>
      <rPr>
        <sz val="10"/>
        <color rgb="FF333333"/>
        <rFont val="Arial"/>
        <family val="0"/>
        <charset val="1"/>
      </rPr>
      <t xml:space="preserve">Excel: =CHISQ.DIST.RT(</t>
    </r>
    <r>
      <rPr>
        <sz val="10"/>
        <color rgb="FF333333"/>
        <rFont val="Noto Sans CJK SC"/>
        <family val="2"/>
      </rPr>
      <t xml:space="preserve">カイ二乗値</t>
    </r>
    <r>
      <rPr>
        <sz val="10"/>
        <color rgb="FF333333"/>
        <rFont val="Arial"/>
        <family val="0"/>
        <charset val="1"/>
      </rPr>
      <t xml:space="preserve">, 1)</t>
    </r>
  </si>
  <si>
    <r>
      <rPr>
        <sz val="10"/>
        <color rgb="FF333333"/>
        <rFont val="Arial"/>
        <family val="0"/>
        <charset val="1"/>
      </rPr>
      <t xml:space="preserve">Google</t>
    </r>
    <r>
      <rPr>
        <sz val="10"/>
        <color rgb="FF333333"/>
        <rFont val="Noto Sans CJK SC"/>
        <family val="2"/>
      </rPr>
      <t xml:space="preserve">スプレッドシート</t>
    </r>
    <r>
      <rPr>
        <sz val="10"/>
        <color rgb="FF333333"/>
        <rFont val="Arial"/>
        <family val="0"/>
        <charset val="1"/>
      </rPr>
      <t xml:space="preserve">: =1-CHISQ.DIST(</t>
    </r>
    <r>
      <rPr>
        <sz val="10"/>
        <color rgb="FF333333"/>
        <rFont val="Noto Sans CJK SC"/>
        <family val="2"/>
      </rPr>
      <t xml:space="preserve">カイ二乗値</t>
    </r>
    <r>
      <rPr>
        <sz val="10"/>
        <color rgb="FF333333"/>
        <rFont val="Arial"/>
        <family val="0"/>
        <charset val="1"/>
      </rPr>
      <t xml:space="preserve">, 1, TRUE)</t>
    </r>
  </si>
  <si>
    <t xml:space="preserve">一括計算（推奨）</t>
  </si>
  <si>
    <r>
      <rPr>
        <sz val="10"/>
        <color rgb="FF333333"/>
        <rFont val="Arial"/>
        <family val="0"/>
        <charset val="1"/>
      </rPr>
      <t xml:space="preserve">Excel: =CHITEST(</t>
    </r>
    <r>
      <rPr>
        <sz val="10"/>
        <color rgb="FF333333"/>
        <rFont val="Noto Sans CJK SC"/>
        <family val="2"/>
      </rPr>
      <t xml:space="preserve">観測度数範囲</t>
    </r>
    <r>
      <rPr>
        <sz val="10"/>
        <color rgb="FF333333"/>
        <rFont val="Arial"/>
        <family val="0"/>
        <charset val="1"/>
      </rPr>
      <t xml:space="preserve">, </t>
    </r>
    <r>
      <rPr>
        <sz val="10"/>
        <color rgb="FF333333"/>
        <rFont val="Noto Sans CJK SC"/>
        <family val="2"/>
      </rPr>
      <t xml:space="preserve">期待度数範囲</t>
    </r>
    <r>
      <rPr>
        <sz val="10"/>
        <color rgb="FF333333"/>
        <rFont val="Arial"/>
        <family val="0"/>
        <charset val="1"/>
      </rPr>
      <t xml:space="preserve">)</t>
    </r>
  </si>
  <si>
    <r>
      <rPr>
        <sz val="10"/>
        <color rgb="FF333333"/>
        <rFont val="Arial"/>
        <family val="0"/>
        <charset val="1"/>
      </rPr>
      <t xml:space="preserve">Google</t>
    </r>
    <r>
      <rPr>
        <sz val="10"/>
        <color rgb="FF333333"/>
        <rFont val="Noto Sans CJK SC"/>
        <family val="2"/>
      </rPr>
      <t xml:space="preserve">スプレッドシート</t>
    </r>
    <r>
      <rPr>
        <sz val="10"/>
        <color rgb="FF333333"/>
        <rFont val="Arial"/>
        <family val="0"/>
        <charset val="1"/>
      </rPr>
      <t xml:space="preserve">: =CHISQ.TEST(</t>
    </r>
    <r>
      <rPr>
        <sz val="10"/>
        <color rgb="FF333333"/>
        <rFont val="Noto Sans CJK SC"/>
        <family val="2"/>
      </rPr>
      <t xml:space="preserve">観測度数範囲</t>
    </r>
    <r>
      <rPr>
        <sz val="10"/>
        <color rgb="FF333333"/>
        <rFont val="Arial"/>
        <family val="0"/>
        <charset val="1"/>
      </rPr>
      <t xml:space="preserve">, </t>
    </r>
    <r>
      <rPr>
        <sz val="10"/>
        <color rgb="FF333333"/>
        <rFont val="Noto Sans CJK SC"/>
        <family val="2"/>
      </rPr>
      <t xml:space="preserve">期待度数範囲</t>
    </r>
    <r>
      <rPr>
        <sz val="10"/>
        <color rgb="FF333333"/>
        <rFont val="Arial"/>
        <family val="0"/>
        <charset val="1"/>
      </rPr>
      <t xml:space="preserve">)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</si>
</sst>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#,##0.0"/>
    <numFmt numFmtId="167" formatCode="0.000"/>
    <numFmt numFmtId="168" formatCode="0.0000"/>
    <numFmt numFmtId="169" formatCode="0.0%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Noto Sans CJK SC"/>
      <family val="2"/>
      <charset val="1"/>
    </font>
    <font>
      <i val="true"/>
      <sz val="10"/>
      <color rgb="FFE67E22"/>
      <name val="Noto Sans CJK SC"/>
      <family val="2"/>
      <charset val="1"/>
    </font>
    <font>
      <b val="true"/>
      <sz val="12"/>
      <color rgb="FFFFFFFF"/>
      <name val="Arial"/>
      <family val="0"/>
      <charset val="1"/>
    </font>
    <font>
      <b val="true"/>
      <sz val="12"/>
      <color rgb="FFFFFFFF"/>
      <name val="Noto Sans CJK SC"/>
      <family val="2"/>
    </font>
    <font>
      <b val="true"/>
      <sz val="11"/>
      <color rgb="FFFFFFFF"/>
      <name val="Arial"/>
      <family val="0"/>
      <charset val="1"/>
    </font>
    <font>
      <b val="true"/>
      <sz val="11"/>
      <color rgb="FFFFFFFF"/>
      <name val="Noto Sans CJK SC"/>
      <family val="2"/>
      <charset val="1"/>
    </font>
    <font>
      <b val="true"/>
      <sz val="11"/>
      <color rgb="FF000000"/>
      <name val="Noto Sans CJK SC"/>
      <family val="2"/>
      <charset val="1"/>
    </font>
    <font>
      <sz val="11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555555"/>
      <name val="Noto Sans CJK SC"/>
      <family val="2"/>
      <charset val="1"/>
    </font>
    <font>
      <i val="true"/>
      <sz val="11"/>
      <color rgb="FF000000"/>
      <name val="Noto Sans CJK SC"/>
      <family val="2"/>
      <charset val="1"/>
    </font>
    <font>
      <b val="true"/>
      <sz val="11"/>
      <color rgb="FF000000"/>
      <name val="Noto Sans CJK SC"/>
      <family val="2"/>
    </font>
    <font>
      <i val="true"/>
      <sz val="11"/>
      <color rgb="FF555555"/>
      <name val="Noto Sans CJK SC"/>
      <family val="2"/>
      <charset val="1"/>
    </font>
    <font>
      <b val="true"/>
      <sz val="11"/>
      <name val="Noto Sans CJK SC"/>
      <family val="2"/>
    </font>
    <font>
      <b val="true"/>
      <sz val="12"/>
      <color rgb="FFFFFFFF"/>
      <name val="Noto Sans CJK SC"/>
      <family val="2"/>
      <charset val="1"/>
    </font>
    <font>
      <b val="true"/>
      <sz val="10"/>
      <color rgb="FF333333"/>
      <name val="Arial"/>
      <family val="0"/>
      <charset val="1"/>
    </font>
    <font>
      <b val="true"/>
      <sz val="10"/>
      <color rgb="FF333333"/>
      <name val="Noto Sans CJK SC"/>
      <family val="2"/>
    </font>
    <font>
      <sz val="10"/>
      <color rgb="FF333333"/>
      <name val="Noto Sans CJK SC"/>
      <family val="2"/>
      <charset val="1"/>
    </font>
    <font>
      <b val="true"/>
      <sz val="10"/>
      <color rgb="FF333333"/>
      <name val="Noto Sans CJK SC"/>
      <family val="2"/>
      <charset val="1"/>
    </font>
    <font>
      <b val="true"/>
      <sz val="11"/>
      <color rgb="FFFFFFFF"/>
      <name val="Noto Sans CJK SC"/>
      <family val="2"/>
    </font>
    <font>
      <sz val="10"/>
      <color rgb="FF333333"/>
      <name val="Arial"/>
      <family val="0"/>
      <charset val="1"/>
    </font>
    <font>
      <sz val="10"/>
      <color rgb="FF333333"/>
      <name val="Noto Sans CJK SC"/>
      <family val="2"/>
    </font>
    <font>
      <sz val="10"/>
      <color rgb="FF00000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F5C99"/>
        <bgColor rgb="FF333399"/>
      </patternFill>
    </fill>
    <fill>
      <patternFill patternType="solid">
        <fgColor rgb="FFFEF9F0"/>
        <bgColor rgb="FFF5F5F5"/>
      </patternFill>
    </fill>
    <fill>
      <patternFill patternType="solid">
        <fgColor rgb="FFE8F0FA"/>
        <bgColor rgb="FFF5F5F5"/>
      </patternFill>
    </fill>
    <fill>
      <patternFill patternType="solid">
        <fgColor rgb="FFFFF9C4"/>
        <bgColor rgb="FFFEF9F0"/>
      </patternFill>
    </fill>
    <fill>
      <patternFill patternType="solid">
        <fgColor rgb="FFF5F5F5"/>
        <bgColor rgb="FFFEF9F0"/>
      </patternFill>
    </fill>
    <fill>
      <patternFill patternType="solid">
        <fgColor rgb="FFFFFFFF"/>
        <bgColor rgb="FFFEF9F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2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9C4"/>
      <rgbColor rgb="FFE8F0FA"/>
      <rgbColor rgb="FF660066"/>
      <rgbColor rgb="FFFF8080"/>
      <rgbColor rgb="FF1F5C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CCFFCC"/>
      <rgbColor rgb="FFFEF9F0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67E22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4"/>
    <col collapsed="false" customWidth="true" hidden="false" outlineLevel="0" max="4" min="2" style="1" width="16"/>
    <col collapsed="false" customWidth="true" hidden="false" outlineLevel="0" max="5" min="5" style="1" width="2"/>
    <col collapsed="false" customWidth="true" hidden="false" outlineLevel="0" max="6" min="6" style="1" width="24"/>
    <col collapsed="false" customWidth="true" hidden="false" outlineLevel="0" max="7" min="7" style="1" width="18"/>
    <col collapsed="false" customWidth="true" hidden="false" outlineLevel="0" max="8" min="8" style="1" width="20"/>
  </cols>
  <sheetData>
    <row r="1" customFormat="false" ht="36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4" customFormat="false" ht="21.7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</row>
    <row r="5" customFormat="false" ht="19.5" hidden="false" customHeight="true" outlineLevel="0" collapsed="false">
      <c r="A5" s="5"/>
      <c r="B5" s="6" t="s">
        <v>3</v>
      </c>
      <c r="C5" s="6" t="s">
        <v>4</v>
      </c>
      <c r="D5" s="6" t="s">
        <v>5</v>
      </c>
    </row>
    <row r="6" customFormat="false" ht="21.75" hidden="false" customHeight="true" outlineLevel="0" collapsed="false">
      <c r="A6" s="7" t="s">
        <v>6</v>
      </c>
      <c r="B6" s="8" t="n">
        <v>336</v>
      </c>
      <c r="C6" s="8" t="n">
        <v>864</v>
      </c>
      <c r="D6" s="9" t="n">
        <f aca="false">B6+C6</f>
        <v>1200</v>
      </c>
    </row>
    <row r="7" customFormat="false" ht="21.75" hidden="false" customHeight="true" outlineLevel="0" collapsed="false">
      <c r="A7" s="7" t="s">
        <v>7</v>
      </c>
      <c r="B7" s="8" t="n">
        <v>384</v>
      </c>
      <c r="C7" s="8" t="n">
        <v>816</v>
      </c>
      <c r="D7" s="9" t="n">
        <f aca="false">B7+C7</f>
        <v>1200</v>
      </c>
    </row>
    <row r="8" customFormat="false" ht="21.75" hidden="false" customHeight="true" outlineLevel="0" collapsed="false">
      <c r="A8" s="10" t="s">
        <v>5</v>
      </c>
      <c r="B8" s="11" t="n">
        <f aca="false">B6+B7</f>
        <v>720</v>
      </c>
      <c r="C8" s="11" t="n">
        <f aca="false">C6+C7</f>
        <v>1680</v>
      </c>
      <c r="D8" s="11" t="n">
        <f aca="false">D6+D7</f>
        <v>2400</v>
      </c>
    </row>
    <row r="10" customFormat="false" ht="21.75" hidden="false" customHeight="true" outlineLevel="0" collapsed="false">
      <c r="A10" s="4" t="s">
        <v>8</v>
      </c>
      <c r="B10" s="4"/>
      <c r="C10" s="4"/>
      <c r="D10" s="4"/>
      <c r="E10" s="4"/>
      <c r="F10" s="4"/>
      <c r="G10" s="4"/>
      <c r="H10" s="4"/>
    </row>
    <row r="11" customFormat="false" ht="15" hidden="false" customHeight="true" outlineLevel="0" collapsed="false">
      <c r="A11" s="12" t="s">
        <v>9</v>
      </c>
      <c r="B11" s="12"/>
      <c r="C11" s="12"/>
      <c r="D11" s="12"/>
      <c r="E11" s="12"/>
      <c r="F11" s="12"/>
      <c r="G11" s="12"/>
      <c r="H11" s="12"/>
    </row>
    <row r="12" customFormat="false" ht="15" hidden="false" customHeight="true" outlineLevel="0" collapsed="false">
      <c r="A12" s="5"/>
      <c r="B12" s="6" t="s">
        <v>10</v>
      </c>
      <c r="C12" s="6" t="s">
        <v>11</v>
      </c>
      <c r="D12" s="6" t="s">
        <v>12</v>
      </c>
    </row>
    <row r="13" customFormat="false" ht="21.75" hidden="false" customHeight="true" outlineLevel="0" collapsed="false">
      <c r="A13" s="7" t="str">
        <f aca="false">A6</f>
        <v>件名A（またはパターンA）</v>
      </c>
      <c r="B13" s="13" t="n">
        <f aca="false">D6*B$8/D$8</f>
        <v>360</v>
      </c>
      <c r="C13" s="13" t="n">
        <f aca="false">D6*C$8/D$8</f>
        <v>840</v>
      </c>
      <c r="D13" s="14" t="str">
        <f aca="false">IF(AND(B13&gt;=5,C13&gt;=5),"✓ OK（5以上）","⚠ 注意：5未満あり")</f>
        <v>✓ OK（5以上）</v>
      </c>
    </row>
    <row r="14" customFormat="false" ht="21.75" hidden="false" customHeight="true" outlineLevel="0" collapsed="false">
      <c r="A14" s="7" t="str">
        <f aca="false">A7</f>
        <v>件名B（またはパターンB）</v>
      </c>
      <c r="B14" s="13" t="n">
        <f aca="false">D7*B$8/D$8</f>
        <v>360</v>
      </c>
      <c r="C14" s="13" t="n">
        <f aca="false">D7*C$8/D$8</f>
        <v>840</v>
      </c>
      <c r="D14" s="14" t="str">
        <f aca="false">IF(AND(B14&gt;=5,C14&gt;=5),"✓ OK（5以上）","⚠ 注意：5未満あり")</f>
        <v>✓ OK（5以上）</v>
      </c>
    </row>
    <row r="16" customFormat="false" ht="21.75" hidden="false" customHeight="true" outlineLevel="0" collapsed="false">
      <c r="A16" s="4" t="s">
        <v>13</v>
      </c>
      <c r="B16" s="4"/>
      <c r="C16" s="4"/>
      <c r="D16" s="4"/>
      <c r="E16" s="4"/>
      <c r="F16" s="4"/>
      <c r="G16" s="4"/>
      <c r="H16" s="4"/>
    </row>
    <row r="17" customFormat="false" ht="15" hidden="false" customHeight="true" outlineLevel="0" collapsed="false">
      <c r="A17" s="12" t="s">
        <v>14</v>
      </c>
      <c r="B17" s="12"/>
      <c r="C17" s="12"/>
      <c r="D17" s="12"/>
      <c r="E17" s="12"/>
      <c r="F17" s="12"/>
      <c r="G17" s="12"/>
      <c r="H17" s="12"/>
    </row>
    <row r="18" customFormat="false" ht="15" hidden="false" customHeight="true" outlineLevel="0" collapsed="false">
      <c r="A18" s="5"/>
      <c r="B18" s="6" t="s">
        <v>3</v>
      </c>
      <c r="C18" s="6" t="s">
        <v>4</v>
      </c>
      <c r="D18" s="6" t="s">
        <v>15</v>
      </c>
    </row>
    <row r="19" customFormat="false" ht="21.75" hidden="false" customHeight="true" outlineLevel="0" collapsed="false">
      <c r="A19" s="7" t="str">
        <f aca="false">A6</f>
        <v>件名A（またはパターンA）</v>
      </c>
      <c r="B19" s="15" t="n">
        <f aca="false">(B6-B13)^2/B13</f>
        <v>1.6</v>
      </c>
      <c r="C19" s="15" t="n">
        <f aca="false">(C6-C13)^2/C13</f>
        <v>0.685714285714286</v>
      </c>
      <c r="D19" s="16" t="n">
        <f aca="false">B19+C19</f>
        <v>2.28571428571429</v>
      </c>
    </row>
    <row r="20" customFormat="false" ht="21.75" hidden="false" customHeight="true" outlineLevel="0" collapsed="false">
      <c r="A20" s="7" t="str">
        <f aca="false">A7</f>
        <v>件名B（またはパターンB）</v>
      </c>
      <c r="B20" s="15" t="n">
        <f aca="false">(B7-B14)^2/B14</f>
        <v>1.6</v>
      </c>
      <c r="C20" s="15" t="n">
        <f aca="false">(C7-C14)^2/C14</f>
        <v>0.685714285714286</v>
      </c>
      <c r="D20" s="16" t="n">
        <f aca="false">B20+C20</f>
        <v>2.28571428571429</v>
      </c>
    </row>
    <row r="21" customFormat="false" ht="21.75" hidden="false" customHeight="true" outlineLevel="0" collapsed="false">
      <c r="A21" s="17" t="s">
        <v>16</v>
      </c>
      <c r="B21" s="18" t="n">
        <f aca="false">B19+C19+B20+C20</f>
        <v>4.57142857142857</v>
      </c>
      <c r="C21" s="19" t="s">
        <v>17</v>
      </c>
      <c r="D21" s="20"/>
    </row>
    <row r="23" customFormat="false" ht="21.75" hidden="false" customHeight="true" outlineLevel="0" collapsed="false">
      <c r="A23" s="4" t="s">
        <v>18</v>
      </c>
      <c r="B23" s="4"/>
      <c r="C23" s="4"/>
      <c r="D23" s="4"/>
      <c r="E23" s="4"/>
      <c r="F23" s="4"/>
      <c r="G23" s="4"/>
      <c r="H23" s="4"/>
    </row>
    <row r="24" customFormat="false" ht="21.75" hidden="false" customHeight="true" outlineLevel="0" collapsed="false">
      <c r="A24" s="21" t="s">
        <v>19</v>
      </c>
      <c r="B24" s="22" t="n">
        <f aca="false">CHIDIST(B21,1)</f>
        <v>0.0325094446457195</v>
      </c>
      <c r="C24" s="23" t="s">
        <v>20</v>
      </c>
      <c r="D24" s="20"/>
    </row>
    <row r="25" customFormat="false" ht="27.75" hidden="false" customHeight="true" outlineLevel="0" collapsed="false">
      <c r="A25" s="7" t="s">
        <v>21</v>
      </c>
      <c r="B25" s="24" t="str">
        <f aca="false">IF(B24&lt;0.05,"有意差あり(p&lt;0.05)：偶然ではない差と判断できます","有意差なし(p&gt;=0.05)：偶然の範囲内の可能性があります")</f>
        <v>有意差あり(p&lt;0.05)：偶然ではない差と判断できます</v>
      </c>
      <c r="C25" s="24"/>
      <c r="D25" s="24"/>
    </row>
    <row r="27" customFormat="false" ht="21.75" hidden="false" customHeight="true" outlineLevel="0" collapsed="false">
      <c r="A27" s="25" t="s">
        <v>22</v>
      </c>
      <c r="B27" s="25"/>
      <c r="C27" s="25"/>
      <c r="D27" s="25"/>
      <c r="E27" s="25"/>
      <c r="F27" s="25"/>
      <c r="G27" s="25"/>
      <c r="H27" s="25"/>
    </row>
    <row r="28" customFormat="false" ht="15" hidden="false" customHeight="true" outlineLevel="0" collapsed="false">
      <c r="A28" s="5"/>
      <c r="B28" s="6" t="s">
        <v>23</v>
      </c>
      <c r="C28" s="6" t="s">
        <v>24</v>
      </c>
      <c r="D28" s="6" t="s">
        <v>25</v>
      </c>
    </row>
    <row r="29" customFormat="false" ht="21.75" hidden="false" customHeight="true" outlineLevel="0" collapsed="false">
      <c r="A29" s="7" t="str">
        <f aca="false">A6</f>
        <v>件名A（またはパターンA）</v>
      </c>
      <c r="B29" s="26" t="n">
        <f aca="false">D6</f>
        <v>1200</v>
      </c>
      <c r="C29" s="26" t="n">
        <f aca="false">B6</f>
        <v>336</v>
      </c>
      <c r="D29" s="27" t="n">
        <f aca="false">IF(D6&gt;0,B6/D6,"")</f>
        <v>0.28</v>
      </c>
    </row>
    <row r="30" customFormat="false" ht="21.75" hidden="false" customHeight="true" outlineLevel="0" collapsed="false">
      <c r="A30" s="7" t="str">
        <f aca="false">A7</f>
        <v>件名B（またはパターンB）</v>
      </c>
      <c r="B30" s="26" t="n">
        <f aca="false">D7</f>
        <v>1200</v>
      </c>
      <c r="C30" s="26" t="n">
        <f aca="false">B7</f>
        <v>384</v>
      </c>
      <c r="D30" s="27" t="n">
        <f aca="false">IF(D7&gt;0,B7/D7,"")</f>
        <v>0.32</v>
      </c>
    </row>
    <row r="31" customFormat="false" ht="21.75" hidden="false" customHeight="true" outlineLevel="0" collapsed="false">
      <c r="A31" s="10" t="s">
        <v>26</v>
      </c>
      <c r="B31" s="20"/>
      <c r="C31" s="20"/>
      <c r="D31" s="28" t="n">
        <f aca="false">ABS(D29-D30)</f>
        <v>0.04</v>
      </c>
    </row>
  </sheetData>
  <mergeCells count="10">
    <mergeCell ref="A1:H1"/>
    <mergeCell ref="A2:H2"/>
    <mergeCell ref="A4:H4"/>
    <mergeCell ref="A10:H10"/>
    <mergeCell ref="A11:H11"/>
    <mergeCell ref="A16:H16"/>
    <mergeCell ref="A17:H17"/>
    <mergeCell ref="A23:H23"/>
    <mergeCell ref="B25:D25"/>
    <mergeCell ref="A27:H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4"/>
    <col collapsed="false" customWidth="true" hidden="false" outlineLevel="0" max="4" min="2" style="1" width="16"/>
    <col collapsed="false" customWidth="true" hidden="false" outlineLevel="0" max="5" min="5" style="1" width="2"/>
    <col collapsed="false" customWidth="true" hidden="false" outlineLevel="0" max="6" min="6" style="1" width="26"/>
    <col collapsed="false" customWidth="true" hidden="false" outlineLevel="0" max="7" min="7" style="1" width="18"/>
    <col collapsed="false" customWidth="true" hidden="false" outlineLevel="0" max="8" min="8" style="1" width="20"/>
  </cols>
  <sheetData>
    <row r="1" customFormat="false" ht="36" hidden="false" customHeight="true" outlineLevel="0" collapsed="false">
      <c r="A1" s="2" t="s">
        <v>27</v>
      </c>
      <c r="B1" s="2"/>
      <c r="C1" s="2"/>
      <c r="D1" s="2"/>
      <c r="E1" s="2"/>
      <c r="F1" s="2"/>
      <c r="G1" s="2"/>
      <c r="H1" s="2"/>
    </row>
    <row r="2" customFormat="false" ht="18" hidden="false" customHeight="true" outlineLevel="0" collapsed="false">
      <c r="A2" s="3" t="s">
        <v>28</v>
      </c>
      <c r="B2" s="3"/>
      <c r="C2" s="3"/>
      <c r="D2" s="3"/>
      <c r="E2" s="3"/>
      <c r="F2" s="3"/>
      <c r="G2" s="3"/>
      <c r="H2" s="3"/>
    </row>
    <row r="4" customFormat="false" ht="18.7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</row>
    <row r="5" customFormat="false" ht="16.5" hidden="false" customHeight="true" outlineLevel="0" collapsed="false">
      <c r="A5" s="5"/>
      <c r="B5" s="6" t="s">
        <v>29</v>
      </c>
      <c r="C5" s="6" t="s">
        <v>30</v>
      </c>
      <c r="D5" s="6" t="s">
        <v>5</v>
      </c>
    </row>
    <row r="6" customFormat="false" ht="21.75" hidden="false" customHeight="true" outlineLevel="0" collapsed="false">
      <c r="A6" s="7" t="s">
        <v>31</v>
      </c>
      <c r="B6" s="8" t="n">
        <v>280</v>
      </c>
      <c r="C6" s="8" t="n">
        <v>920</v>
      </c>
      <c r="D6" s="9" t="n">
        <f aca="false">B6+C6</f>
        <v>1200</v>
      </c>
    </row>
    <row r="7" customFormat="false" ht="21.75" hidden="false" customHeight="true" outlineLevel="0" collapsed="false">
      <c r="A7" s="7" t="s">
        <v>32</v>
      </c>
      <c r="B7" s="8" t="n">
        <v>340</v>
      </c>
      <c r="C7" s="8" t="n">
        <v>860</v>
      </c>
      <c r="D7" s="9" t="n">
        <f aca="false">B7+C7</f>
        <v>1200</v>
      </c>
    </row>
    <row r="8" customFormat="false" ht="21.75" hidden="false" customHeight="true" outlineLevel="0" collapsed="false">
      <c r="A8" s="10" t="s">
        <v>5</v>
      </c>
      <c r="B8" s="11" t="n">
        <f aca="false">B6+B7</f>
        <v>620</v>
      </c>
      <c r="C8" s="11" t="n">
        <f aca="false">C6+C7</f>
        <v>1780</v>
      </c>
      <c r="D8" s="11" t="n">
        <f aca="false">D6+D7</f>
        <v>2400</v>
      </c>
    </row>
    <row r="10" customFormat="false" ht="18.75" hidden="false" customHeight="true" outlineLevel="0" collapsed="false">
      <c r="A10" s="4" t="s">
        <v>33</v>
      </c>
      <c r="B10" s="4"/>
      <c r="C10" s="4"/>
      <c r="D10" s="4"/>
      <c r="E10" s="4"/>
      <c r="F10" s="4"/>
      <c r="G10" s="4"/>
      <c r="H10" s="4"/>
    </row>
    <row r="11" customFormat="false" ht="15" hidden="false" customHeight="true" outlineLevel="0" collapsed="false">
      <c r="A11" s="12" t="s">
        <v>34</v>
      </c>
      <c r="B11" s="12"/>
      <c r="C11" s="12"/>
      <c r="D11" s="12"/>
      <c r="E11" s="12"/>
      <c r="F11" s="12"/>
      <c r="G11" s="12"/>
      <c r="H11" s="12"/>
    </row>
    <row r="12" customFormat="false" ht="15" hidden="false" customHeight="true" outlineLevel="0" collapsed="false">
      <c r="A12" s="5"/>
      <c r="B12" s="6" t="s">
        <v>35</v>
      </c>
      <c r="C12" s="6" t="s">
        <v>36</v>
      </c>
      <c r="D12" s="6" t="s">
        <v>12</v>
      </c>
    </row>
    <row r="13" customFormat="false" ht="21.75" hidden="false" customHeight="true" outlineLevel="0" collapsed="false">
      <c r="A13" s="7" t="str">
        <f aca="false">A6</f>
        <v>施策変更前</v>
      </c>
      <c r="B13" s="13" t="n">
        <f aca="false">D6*B$8/D$8</f>
        <v>310</v>
      </c>
      <c r="C13" s="13" t="n">
        <f aca="false">D6*C$8/D$8</f>
        <v>890</v>
      </c>
      <c r="D13" s="14" t="str">
        <f aca="false">IF(AND(B13&gt;=5,C13&gt;=5),"✓ OK（5以上）","⚠ 注意：5未満あり")</f>
        <v>✓ OK（5以上）</v>
      </c>
    </row>
    <row r="14" customFormat="false" ht="21.75" hidden="false" customHeight="true" outlineLevel="0" collapsed="false">
      <c r="A14" s="7" t="str">
        <f aca="false">A7</f>
        <v>施策変更後</v>
      </c>
      <c r="B14" s="13" t="n">
        <f aca="false">D7*B$8/D$8</f>
        <v>310</v>
      </c>
      <c r="C14" s="13" t="n">
        <f aca="false">D7*C$8/D$8</f>
        <v>890</v>
      </c>
      <c r="D14" s="14" t="str">
        <f aca="false">IF(AND(B14&gt;=5,C14&gt;=5),"✓ OK（5以上）","⚠ 注意：5未満あり")</f>
        <v>✓ OK（5以上）</v>
      </c>
    </row>
    <row r="16" customFormat="false" ht="18.75" hidden="false" customHeight="true" outlineLevel="0" collapsed="false">
      <c r="A16" s="4" t="s">
        <v>13</v>
      </c>
      <c r="B16" s="4"/>
      <c r="C16" s="4"/>
      <c r="D16" s="4"/>
      <c r="E16" s="4"/>
      <c r="F16" s="4"/>
      <c r="G16" s="4"/>
      <c r="H16" s="4"/>
    </row>
    <row r="17" customFormat="false" ht="15" hidden="false" customHeight="true" outlineLevel="0" collapsed="false">
      <c r="A17" s="5"/>
      <c r="B17" s="6" t="s">
        <v>37</v>
      </c>
      <c r="C17" s="6" t="s">
        <v>30</v>
      </c>
      <c r="D17" s="6" t="s">
        <v>15</v>
      </c>
    </row>
    <row r="18" customFormat="false" ht="21.75" hidden="false" customHeight="true" outlineLevel="0" collapsed="false">
      <c r="A18" s="7" t="str">
        <f aca="false">A6</f>
        <v>施策変更前</v>
      </c>
      <c r="B18" s="15" t="n">
        <f aca="false">(B6-B13)^2/B13</f>
        <v>2.90322580645161</v>
      </c>
      <c r="C18" s="15" t="n">
        <f aca="false">(C6-C13)^2/C13</f>
        <v>1.01123595505618</v>
      </c>
      <c r="D18" s="16" t="n">
        <f aca="false">B18+C18</f>
        <v>3.91446176150779</v>
      </c>
    </row>
    <row r="19" customFormat="false" ht="21.75" hidden="false" customHeight="true" outlineLevel="0" collapsed="false">
      <c r="A19" s="7" t="str">
        <f aca="false">A7</f>
        <v>施策変更後</v>
      </c>
      <c r="B19" s="15" t="n">
        <f aca="false">(B7-B14)^2/B14</f>
        <v>2.90322580645161</v>
      </c>
      <c r="C19" s="15" t="n">
        <f aca="false">(C7-C14)^2/C14</f>
        <v>1.01123595505618</v>
      </c>
      <c r="D19" s="16" t="n">
        <f aca="false">B19+C19</f>
        <v>3.91446176150779</v>
      </c>
    </row>
    <row r="20" customFormat="false" ht="21.75" hidden="false" customHeight="true" outlineLevel="0" collapsed="false">
      <c r="A20" s="17" t="s">
        <v>16</v>
      </c>
      <c r="B20" s="18" t="n">
        <f aca="false">B18+C18+B19+C19</f>
        <v>7.82892352301559</v>
      </c>
      <c r="C20" s="19" t="s">
        <v>38</v>
      </c>
      <c r="D20" s="20"/>
    </row>
    <row r="22" customFormat="false" ht="18.75" hidden="false" customHeight="true" outlineLevel="0" collapsed="false">
      <c r="A22" s="4" t="s">
        <v>18</v>
      </c>
      <c r="B22" s="4"/>
      <c r="C22" s="4"/>
      <c r="D22" s="4"/>
      <c r="E22" s="4"/>
      <c r="F22" s="4"/>
      <c r="G22" s="4"/>
      <c r="H22" s="4"/>
    </row>
    <row r="23" customFormat="false" ht="21.75" hidden="false" customHeight="true" outlineLevel="0" collapsed="false">
      <c r="A23" s="21" t="s">
        <v>19</v>
      </c>
      <c r="B23" s="22" t="n">
        <f aca="false">CHIDIST(B20,1)</f>
        <v>0.00514167125133399</v>
      </c>
      <c r="C23" s="23" t="s">
        <v>39</v>
      </c>
      <c r="D23" s="20"/>
    </row>
    <row r="24" customFormat="false" ht="27.75" hidden="false" customHeight="true" outlineLevel="0" collapsed="false">
      <c r="A24" s="7" t="s">
        <v>21</v>
      </c>
      <c r="B24" s="24" t="str">
        <f aca="false">IF(B23&lt;0.05,"有意差あり(p&lt;0.05)：施策変更の効果と判断できます","有意差なし(p&gt;=0.05)：偶然の範囲内の可能性があります")</f>
        <v>有意差あり(p&lt;0.05)：施策変更の効果と判断できます</v>
      </c>
      <c r="C24" s="24"/>
      <c r="D24" s="24"/>
    </row>
    <row r="26" customFormat="false" ht="15" hidden="false" customHeight="true" outlineLevel="0" collapsed="false">
      <c r="A26" s="25" t="s">
        <v>40</v>
      </c>
      <c r="B26" s="25"/>
      <c r="C26" s="25"/>
      <c r="D26" s="25"/>
      <c r="E26" s="25"/>
      <c r="F26" s="25"/>
      <c r="G26" s="25"/>
      <c r="H26" s="25"/>
    </row>
    <row r="27" customFormat="false" ht="15" hidden="false" customHeight="true" outlineLevel="0" collapsed="false">
      <c r="A27" s="5"/>
      <c r="B27" s="6" t="s">
        <v>23</v>
      </c>
      <c r="C27" s="6" t="s">
        <v>41</v>
      </c>
      <c r="D27" s="6" t="s">
        <v>42</v>
      </c>
    </row>
    <row r="28" customFormat="false" ht="21.75" hidden="false" customHeight="true" outlineLevel="0" collapsed="false">
      <c r="A28" s="7" t="str">
        <f aca="false">A6</f>
        <v>施策変更前</v>
      </c>
      <c r="B28" s="26" t="n">
        <f aca="false">D6</f>
        <v>1200</v>
      </c>
      <c r="C28" s="26" t="n">
        <f aca="false">B6</f>
        <v>280</v>
      </c>
      <c r="D28" s="27" t="n">
        <f aca="false">IF(D6&gt;0,B6/D6,"")</f>
        <v>0.233333333333333</v>
      </c>
    </row>
    <row r="29" customFormat="false" ht="21.75" hidden="false" customHeight="true" outlineLevel="0" collapsed="false">
      <c r="A29" s="7" t="str">
        <f aca="false">A7</f>
        <v>施策変更後</v>
      </c>
      <c r="B29" s="26" t="n">
        <f aca="false">D7</f>
        <v>1200</v>
      </c>
      <c r="C29" s="26" t="n">
        <f aca="false">B7</f>
        <v>340</v>
      </c>
      <c r="D29" s="27" t="n">
        <f aca="false">IF(D7&gt;0,B7/D7,"")</f>
        <v>0.283333333333333</v>
      </c>
    </row>
    <row r="30" customFormat="false" ht="21.75" hidden="false" customHeight="true" outlineLevel="0" collapsed="false">
      <c r="A30" s="10" t="s">
        <v>43</v>
      </c>
      <c r="B30" s="20"/>
      <c r="C30" s="20"/>
      <c r="D30" s="28" t="n">
        <f aca="false">ABS(D28-D29)</f>
        <v>0.05</v>
      </c>
    </row>
  </sheetData>
  <mergeCells count="9">
    <mergeCell ref="A1:H1"/>
    <mergeCell ref="A2:H2"/>
    <mergeCell ref="A4:H4"/>
    <mergeCell ref="A10:H10"/>
    <mergeCell ref="A11:H11"/>
    <mergeCell ref="A16:H16"/>
    <mergeCell ref="A22:H22"/>
    <mergeCell ref="B24:D24"/>
    <mergeCell ref="A26:H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8"/>
    <col collapsed="false" customWidth="true" hidden="false" outlineLevel="0" max="3" min="3" style="1" width="52"/>
  </cols>
  <sheetData>
    <row r="1" customFormat="false" ht="39.75" hidden="false" customHeight="true" outlineLevel="0" collapsed="false">
      <c r="A1" s="2" t="s">
        <v>44</v>
      </c>
      <c r="B1" s="2"/>
      <c r="C1" s="2"/>
    </row>
    <row r="2" customFormat="false" ht="19.5" hidden="false" customHeight="true" outlineLevel="0" collapsed="false"/>
    <row r="3" customFormat="false" ht="19.5" hidden="false" customHeight="true" outlineLevel="0" collapsed="false">
      <c r="A3" s="29" t="s">
        <v>45</v>
      </c>
      <c r="B3" s="29"/>
      <c r="C3" s="29"/>
    </row>
    <row r="4" customFormat="false" ht="19.5" hidden="false" customHeight="true" outlineLevel="0" collapsed="false">
      <c r="B4" s="30" t="s">
        <v>46</v>
      </c>
      <c r="C4" s="31" t="s">
        <v>47</v>
      </c>
    </row>
    <row r="5" customFormat="false" ht="19.5" hidden="false" customHeight="true" outlineLevel="0" collapsed="false">
      <c r="B5" s="32" t="s">
        <v>48</v>
      </c>
      <c r="C5" s="31" t="s">
        <v>49</v>
      </c>
    </row>
    <row r="6" customFormat="false" ht="19.5" hidden="false" customHeight="true" outlineLevel="0" collapsed="false"/>
    <row r="7" customFormat="false" ht="19.5" hidden="false" customHeight="true" outlineLevel="0" collapsed="false">
      <c r="A7" s="29" t="s">
        <v>50</v>
      </c>
      <c r="B7" s="29"/>
      <c r="C7" s="29"/>
    </row>
    <row r="8" customFormat="false" ht="19.5" hidden="false" customHeight="true" outlineLevel="0" collapsed="false">
      <c r="B8" s="32" t="s">
        <v>51</v>
      </c>
      <c r="C8" s="31" t="s">
        <v>52</v>
      </c>
    </row>
    <row r="9" customFormat="false" ht="19.5" hidden="false" customHeight="true" outlineLevel="0" collapsed="false">
      <c r="B9" s="32" t="s">
        <v>53</v>
      </c>
      <c r="C9" s="31" t="s">
        <v>54</v>
      </c>
    </row>
    <row r="10" customFormat="false" ht="19.5" hidden="false" customHeight="true" outlineLevel="0" collapsed="false">
      <c r="B10" s="32" t="s">
        <v>55</v>
      </c>
      <c r="C10" s="31" t="s">
        <v>56</v>
      </c>
    </row>
    <row r="11" customFormat="false" ht="19.5" hidden="false" customHeight="true" outlineLevel="0" collapsed="false"/>
    <row r="12" customFormat="false" ht="19.5" hidden="false" customHeight="true" outlineLevel="0" collapsed="false">
      <c r="A12" s="29" t="s">
        <v>57</v>
      </c>
      <c r="B12" s="29"/>
      <c r="C12" s="29"/>
    </row>
    <row r="13" customFormat="false" ht="19.5" hidden="false" customHeight="true" outlineLevel="0" collapsed="false">
      <c r="B13" s="30" t="s">
        <v>58</v>
      </c>
      <c r="C13" s="31" t="s">
        <v>59</v>
      </c>
    </row>
    <row r="14" customFormat="false" ht="19.5" hidden="false" customHeight="true" outlineLevel="0" collapsed="false">
      <c r="B14" s="30" t="s">
        <v>60</v>
      </c>
      <c r="C14" s="31" t="s">
        <v>61</v>
      </c>
    </row>
    <row r="15" customFormat="false" ht="19.5" hidden="false" customHeight="true" outlineLevel="0" collapsed="false"/>
    <row r="16" customFormat="false" ht="19.5" hidden="false" customHeight="true" outlineLevel="0" collapsed="false">
      <c r="A16" s="29" t="s">
        <v>62</v>
      </c>
      <c r="B16" s="29"/>
      <c r="C16" s="29"/>
    </row>
    <row r="17" customFormat="false" ht="19.5" hidden="false" customHeight="true" outlineLevel="0" collapsed="false">
      <c r="B17" s="32" t="s">
        <v>63</v>
      </c>
      <c r="C17" s="31" t="s">
        <v>64</v>
      </c>
    </row>
    <row r="18" customFormat="false" ht="19.5" hidden="false" customHeight="true" outlineLevel="0" collapsed="false">
      <c r="B18" s="32" t="s">
        <v>65</v>
      </c>
      <c r="C18" s="31" t="s">
        <v>66</v>
      </c>
    </row>
    <row r="19" customFormat="false" ht="19.5" hidden="false" customHeight="true" outlineLevel="0" collapsed="false">
      <c r="B19" s="32" t="s">
        <v>67</v>
      </c>
      <c r="C19" s="31" t="s">
        <v>68</v>
      </c>
    </row>
    <row r="20" customFormat="false" ht="19.5" hidden="false" customHeight="true" outlineLevel="0" collapsed="false"/>
    <row r="21" customFormat="false" ht="19.5" hidden="false" customHeight="true" outlineLevel="0" collapsed="false">
      <c r="A21" s="33" t="s">
        <v>69</v>
      </c>
      <c r="B21" s="33"/>
      <c r="C21" s="33"/>
    </row>
    <row r="22" customFormat="false" ht="19.5" hidden="false" customHeight="true" outlineLevel="0" collapsed="false">
      <c r="B22" s="30" t="s">
        <v>70</v>
      </c>
      <c r="C22" s="34" t="s">
        <v>71</v>
      </c>
    </row>
    <row r="23" customFormat="false" ht="19.5" hidden="false" customHeight="true" outlineLevel="0" collapsed="false">
      <c r="B23" s="35"/>
      <c r="C23" s="34" t="s">
        <v>72</v>
      </c>
    </row>
    <row r="24" customFormat="false" ht="19.5" hidden="false" customHeight="true" outlineLevel="0" collapsed="false">
      <c r="B24" s="32" t="s">
        <v>73</v>
      </c>
      <c r="C24" s="34" t="s">
        <v>74</v>
      </c>
    </row>
    <row r="25" customFormat="false" ht="19.5" hidden="false" customHeight="true" outlineLevel="0" collapsed="false">
      <c r="B25" s="35"/>
      <c r="C25" s="34" t="s">
        <v>75</v>
      </c>
    </row>
  </sheetData>
  <mergeCells count="6">
    <mergeCell ref="A1:C1"/>
    <mergeCell ref="A3:C3"/>
    <mergeCell ref="A7:C7"/>
    <mergeCell ref="A12:C12"/>
    <mergeCell ref="A16:C16"/>
    <mergeCell ref="A21:C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2026-03-22T02:17:40Z</dcterms:created>
  <dc:creator>openpyxl</dc:creator>
  <dc:description/>
  <dc:language>en-US</dc:language>
  <cp:lastModifiedBy/>
  <dcterms:modified xsi:type="dcterms:W3CDTF">2026-03-22T02:18:41Z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